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\AppData\Local\Microsoft\Windows\INetCache\Content.Outlook\H4PE0GNI\"/>
    </mc:Choice>
  </mc:AlternateContent>
  <xr:revisionPtr revIDLastSave="0" documentId="13_ncr:1_{95BB0525-876C-400A-9AA8-C94943810480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Spielbericht" sheetId="1" r:id="rId1"/>
  </sheets>
  <definedNames>
    <definedName name="_xlnm.Print_Area" localSheetId="0">Spielbericht!$A$1:$O$42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C34" i="1"/>
  <c r="O33" i="1"/>
  <c r="N33" i="1"/>
  <c r="M33" i="1"/>
  <c r="L33" i="1"/>
  <c r="K33" i="1"/>
  <c r="E33" i="1"/>
  <c r="C33" i="1"/>
  <c r="C37" i="1" l="1"/>
  <c r="O32" i="1"/>
  <c r="N32" i="1"/>
  <c r="M32" i="1"/>
  <c r="L32" i="1"/>
  <c r="E32" i="1"/>
  <c r="C32" i="1"/>
  <c r="O31" i="1"/>
  <c r="N31" i="1"/>
  <c r="M31" i="1"/>
  <c r="L31" i="1"/>
  <c r="E31" i="1"/>
  <c r="C31" i="1"/>
  <c r="O30" i="1"/>
  <c r="N30" i="1"/>
  <c r="M30" i="1"/>
  <c r="L30" i="1"/>
  <c r="E30" i="1"/>
  <c r="C30" i="1"/>
  <c r="O29" i="1"/>
  <c r="N29" i="1"/>
  <c r="M29" i="1"/>
  <c r="L29" i="1"/>
  <c r="E29" i="1"/>
  <c r="C29" i="1"/>
  <c r="O28" i="1"/>
  <c r="N28" i="1"/>
  <c r="M28" i="1"/>
  <c r="L28" i="1"/>
  <c r="E28" i="1"/>
  <c r="C28" i="1"/>
  <c r="O27" i="1"/>
  <c r="N27" i="1"/>
  <c r="M27" i="1"/>
  <c r="L27" i="1"/>
  <c r="E27" i="1"/>
  <c r="C27" i="1"/>
  <c r="G12" i="1"/>
  <c r="L35" i="1" l="1"/>
  <c r="M35" i="1"/>
  <c r="N35" i="1"/>
  <c r="O35" i="1"/>
</calcChain>
</file>

<file path=xl/sharedStrings.xml><?xml version="1.0" encoding="utf-8"?>
<sst xmlns="http://schemas.openxmlformats.org/spreadsheetml/2006/main" count="48" uniqueCount="30">
  <si>
    <t>RUNDE:</t>
  </si>
  <si>
    <t>TEAM A</t>
  </si>
  <si>
    <t>TEAM B</t>
  </si>
  <si>
    <t>Name</t>
  </si>
  <si>
    <t>A1</t>
  </si>
  <si>
    <t>B1</t>
  </si>
  <si>
    <t>A2</t>
  </si>
  <si>
    <t>B2</t>
  </si>
  <si>
    <t>A3</t>
  </si>
  <si>
    <t>B3</t>
  </si>
  <si>
    <t>Doppel A</t>
  </si>
  <si>
    <t>Spiel</t>
  </si>
  <si>
    <t>Team A</t>
  </si>
  <si>
    <t>Team B</t>
  </si>
  <si>
    <t>Sätze</t>
  </si>
  <si>
    <t>Ergebnis:</t>
  </si>
  <si>
    <t>SIEGER:</t>
  </si>
  <si>
    <t>Unterschriften</t>
  </si>
  <si>
    <t>NÖTTV Spielformular</t>
  </si>
  <si>
    <t>7
(Doppel)</t>
  </si>
  <si>
    <t>Datum:</t>
  </si>
  <si>
    <t>Heimmannschaft</t>
  </si>
  <si>
    <t>Gastmannschaft</t>
  </si>
  <si>
    <t xml:space="preserve">  B1</t>
  </si>
  <si>
    <t xml:space="preserve">  B2</t>
  </si>
  <si>
    <t xml:space="preserve">  B3</t>
  </si>
  <si>
    <t xml:space="preserve">  Doppel B</t>
  </si>
  <si>
    <t>Punkt</t>
  </si>
  <si>
    <t>CUP</t>
  </si>
  <si>
    <t>Bewerb: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</si>
</sst>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48"/>
      <name val="Arial"/>
      <family val="2"/>
    </font>
    <font>
      <b/>
      <sz val="24"/>
      <name val="Arial"/>
      <family val="2"/>
    </font>
    <font>
      <b/>
      <u/>
      <sz val="28"/>
      <name val="Arial"/>
      <family val="2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2" fillId="0" borderId="49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6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36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vertical="center"/>
    </xf>
    <xf numFmtId="0" fontId="13" fillId="0" borderId="38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vertical="center"/>
    </xf>
    <xf numFmtId="0" fontId="9" fillId="0" borderId="41" xfId="0" applyFont="1" applyBorder="1" applyAlignment="1" applyProtection="1">
      <alignment vertical="center"/>
    </xf>
    <xf numFmtId="0" fontId="13" fillId="0" borderId="61" xfId="0" applyFont="1" applyBorder="1" applyAlignment="1" applyProtection="1">
      <alignment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vertical="center"/>
    </xf>
    <xf numFmtId="0" fontId="9" fillId="0" borderId="60" xfId="0" applyFont="1" applyBorder="1" applyAlignment="1" applyProtection="1">
      <alignment vertical="center"/>
    </xf>
    <xf numFmtId="0" fontId="13" fillId="0" borderId="57" xfId="0" applyFont="1" applyBorder="1" applyAlignment="1" applyProtection="1">
      <alignment vertical="center"/>
      <protection locked="0"/>
    </xf>
    <xf numFmtId="0" fontId="9" fillId="0" borderId="64" xfId="0" applyFont="1" applyBorder="1" applyAlignment="1" applyProtection="1">
      <alignment vertical="center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65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vertical="center"/>
    </xf>
    <xf numFmtId="0" fontId="13" fillId="0" borderId="66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68" xfId="0" applyFont="1" applyBorder="1" applyAlignment="1" applyProtection="1">
      <alignment vertical="center"/>
    </xf>
    <xf numFmtId="0" fontId="12" fillId="0" borderId="68" xfId="0" applyFont="1" applyBorder="1" applyAlignment="1" applyProtection="1">
      <alignment vertical="center"/>
      <protection locked="0"/>
    </xf>
    <xf numFmtId="0" fontId="15" fillId="0" borderId="46" xfId="0" applyFont="1" applyBorder="1" applyAlignment="1" applyProtection="1">
      <alignment horizontal="center" vertical="center"/>
    </xf>
    <xf numFmtId="0" fontId="15" fillId="0" borderId="47" xfId="0" applyFont="1" applyBorder="1" applyAlignment="1" applyProtection="1">
      <alignment horizontal="center" vertical="center"/>
    </xf>
    <xf numFmtId="0" fontId="15" fillId="0" borderId="48" xfId="0" applyFont="1" applyBorder="1" applyAlignment="1" applyProtection="1">
      <alignment horizontal="center" vertical="center"/>
    </xf>
    <xf numFmtId="0" fontId="15" fillId="0" borderId="53" xfId="0" applyFont="1" applyBorder="1" applyAlignment="1" applyProtection="1">
      <alignment horizontal="center" vertical="center"/>
    </xf>
    <xf numFmtId="0" fontId="15" fillId="0" borderId="54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9" fillId="0" borderId="55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 wrapText="1"/>
    </xf>
    <xf numFmtId="0" fontId="13" fillId="0" borderId="34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" fillId="0" borderId="55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</xf>
    <xf numFmtId="0" fontId="9" fillId="0" borderId="23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56" xfId="0" applyFont="1" applyBorder="1" applyAlignment="1" applyProtection="1">
      <alignment horizontal="center" vertical="center"/>
    </xf>
    <xf numFmtId="0" fontId="9" fillId="0" borderId="58" xfId="0" applyFont="1" applyBorder="1" applyAlignment="1" applyProtection="1">
      <alignment horizontal="center" vertical="center"/>
    </xf>
    <xf numFmtId="0" fontId="9" fillId="0" borderId="59" xfId="0" applyFont="1" applyBorder="1" applyAlignment="1" applyProtection="1">
      <alignment horizontal="center" vertical="center"/>
    </xf>
    <xf numFmtId="0" fontId="9" fillId="0" borderId="57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67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49" fontId="2" fillId="0" borderId="68" xfId="0" applyNumberFormat="1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214092</xdr:colOff>
      <xdr:row>2</xdr:row>
      <xdr:rowOff>493890</xdr:rowOff>
    </xdr:from>
    <xdr:to>
      <xdr:col>8</xdr:col>
      <xdr:colOff>835028</xdr:colOff>
      <xdr:row>6</xdr:row>
      <xdr:rowOff>383546</xdr:rowOff>
    </xdr:to>
    <xdr:pic>
      <xdr:nvPicPr>
        <xdr:cNvPr id="3" name="Bild 1">
          <a:extLst>
            <a:ext uri="{FF2B5EF4-FFF2-40B4-BE49-F238E27FC236}">
              <a16:creationId xmlns:a16="http://schemas.microsoft.com/office/drawing/2014/main" id="{2D4699D6-50CC-4242-B38D-A4FFBB8B0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1592" y="1622779"/>
          <a:ext cx="5630380" cy="156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54" zoomScaleNormal="54" workbookViewId="0">
      <selection sqref="A1:O1"/>
    </sheetView>
  </sheetViews>
  <sheetFormatPr baseColWidth="10" defaultColWidth="11.44140625" defaultRowHeight="21" customHeight="1" x14ac:dyDescent="0.25"/>
  <cols>
    <col min="1" max="1" width="21.5546875" style="1" customWidth="1"/>
    <col min="2" max="2" width="19.33203125" style="2" customWidth="1"/>
    <col min="3" max="3" width="39.6640625" style="1" customWidth="1"/>
    <col min="4" max="4" width="19" style="1" customWidth="1"/>
    <col min="5" max="5" width="0.33203125" style="1" customWidth="1"/>
    <col min="6" max="6" width="39.6640625" style="1" customWidth="1"/>
    <col min="7" max="11" width="17.6640625" style="1" customWidth="1"/>
    <col min="12" max="15" width="14.6640625" style="1" customWidth="1"/>
    <col min="16" max="16384" width="11.44140625" style="1"/>
  </cols>
  <sheetData>
    <row r="1" spans="1:15" ht="69.900000000000006" customHeight="1" x14ac:dyDescent="0.25">
      <c r="A1" s="96" t="s">
        <v>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8.75" customHeight="1" thickBot="1" x14ac:dyDescent="0.3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45" customHeight="1" thickBot="1" x14ac:dyDescent="0.3">
      <c r="A3" s="102" t="s">
        <v>29</v>
      </c>
      <c r="B3" s="102"/>
      <c r="C3" s="74"/>
    </row>
    <row r="4" spans="1:15" ht="18" customHeight="1" thickBot="1" x14ac:dyDescent="0.3">
      <c r="A4" s="71"/>
      <c r="B4" s="72"/>
      <c r="C4" s="70"/>
    </row>
    <row r="5" spans="1:15" ht="45" customHeight="1" thickBot="1" x14ac:dyDescent="0.3">
      <c r="A5" s="102"/>
      <c r="B5" s="102"/>
      <c r="C5" s="140" t="s">
        <v>28</v>
      </c>
    </row>
    <row r="6" spans="1:15" ht="24.9" customHeight="1" thickBot="1" x14ac:dyDescent="0.3">
      <c r="A6" s="71"/>
      <c r="B6" s="72"/>
      <c r="C6" s="27"/>
    </row>
    <row r="7" spans="1:15" ht="45" customHeight="1" thickBot="1" x14ac:dyDescent="0.3">
      <c r="A7" s="102" t="s">
        <v>0</v>
      </c>
      <c r="B7" s="102"/>
      <c r="C7" s="75"/>
    </row>
    <row r="8" spans="1:15" ht="18" customHeight="1" thickBot="1" x14ac:dyDescent="0.3">
      <c r="A8" s="71"/>
      <c r="B8" s="73"/>
      <c r="C8" s="69"/>
    </row>
    <row r="9" spans="1:15" ht="45" customHeight="1" thickBot="1" x14ac:dyDescent="0.3">
      <c r="A9" s="102" t="s">
        <v>20</v>
      </c>
      <c r="B9" s="102"/>
      <c r="C9" s="74"/>
    </row>
    <row r="10" spans="1:15" ht="32.25" customHeight="1" thickBot="1" x14ac:dyDescent="0.3">
      <c r="A10" s="26"/>
      <c r="B10" s="25"/>
    </row>
    <row r="11" spans="1:15" ht="21" customHeight="1" x14ac:dyDescent="0.25">
      <c r="A11" s="43" t="s">
        <v>21</v>
      </c>
      <c r="B11" s="34"/>
      <c r="C11" s="3"/>
      <c r="D11" s="3"/>
      <c r="E11" s="3"/>
      <c r="F11" s="42" t="s">
        <v>22</v>
      </c>
      <c r="G11" s="3"/>
      <c r="H11" s="3"/>
      <c r="I11" s="3"/>
      <c r="J11" s="3"/>
      <c r="K11" s="3"/>
      <c r="L11" s="33"/>
    </row>
    <row r="12" spans="1:15" ht="21" customHeight="1" x14ac:dyDescent="0.25">
      <c r="A12" s="40" t="s">
        <v>12</v>
      </c>
      <c r="B12" s="35"/>
      <c r="C12" s="35"/>
      <c r="D12" s="35"/>
      <c r="E12" s="36"/>
      <c r="F12" s="41" t="s">
        <v>13</v>
      </c>
      <c r="G12" s="37" t="str">
        <f>+IF(AND(ISBLANK(B12),ISBLANK(B13)),"",IF(ISBLANK(B13),"X",""))</f>
        <v/>
      </c>
      <c r="H12" s="37"/>
      <c r="I12" s="37"/>
      <c r="J12" s="37"/>
      <c r="K12" s="31"/>
      <c r="L12" s="33"/>
    </row>
    <row r="13" spans="1:15" ht="21" customHeight="1" x14ac:dyDescent="0.25">
      <c r="A13" s="38"/>
      <c r="B13" s="35"/>
      <c r="C13" s="35"/>
      <c r="D13" s="35"/>
      <c r="E13" s="36"/>
      <c r="F13" s="39"/>
      <c r="G13" s="37"/>
      <c r="H13" s="37"/>
      <c r="I13" s="37"/>
      <c r="J13" s="37"/>
      <c r="K13" s="31"/>
      <c r="L13" s="33"/>
    </row>
    <row r="14" spans="1:15" ht="21" customHeight="1" thickBot="1" x14ac:dyDescent="0.3">
      <c r="A14" s="4"/>
      <c r="B14" s="5"/>
      <c r="C14" s="5"/>
      <c r="D14" s="5"/>
      <c r="E14" s="5"/>
      <c r="F14" s="6"/>
      <c r="G14" s="5"/>
      <c r="H14" s="7"/>
      <c r="I14" s="7"/>
      <c r="J14" s="7"/>
      <c r="K14" s="7"/>
      <c r="L14" s="33"/>
    </row>
    <row r="16" spans="1:15" s="48" customFormat="1" ht="26.25" customHeight="1" thickBot="1" x14ac:dyDescent="0.3">
      <c r="A16" s="98" t="s">
        <v>1</v>
      </c>
      <c r="B16" s="98"/>
      <c r="C16" s="98"/>
      <c r="D16" s="98"/>
      <c r="F16" s="98" t="s">
        <v>2</v>
      </c>
      <c r="G16" s="98"/>
      <c r="H16" s="98"/>
      <c r="I16" s="98"/>
      <c r="J16" s="98"/>
      <c r="K16" s="98"/>
      <c r="L16" s="98"/>
    </row>
    <row r="17" spans="1:15" ht="27.75" customHeight="1" x14ac:dyDescent="0.25">
      <c r="A17" s="8"/>
      <c r="B17" s="99" t="s">
        <v>3</v>
      </c>
      <c r="C17" s="100"/>
      <c r="D17" s="101"/>
      <c r="F17" s="28"/>
      <c r="G17" s="99" t="s">
        <v>3</v>
      </c>
      <c r="H17" s="100"/>
      <c r="I17" s="100"/>
      <c r="J17" s="100"/>
      <c r="K17" s="100"/>
      <c r="L17" s="101"/>
    </row>
    <row r="18" spans="1:15" ht="50.25" customHeight="1" x14ac:dyDescent="0.25">
      <c r="A18" s="44" t="s">
        <v>4</v>
      </c>
      <c r="B18" s="93"/>
      <c r="C18" s="94"/>
      <c r="D18" s="95"/>
      <c r="F18" s="46" t="s">
        <v>23</v>
      </c>
      <c r="G18" s="103"/>
      <c r="H18" s="104"/>
      <c r="I18" s="104"/>
      <c r="J18" s="104"/>
      <c r="K18" s="104"/>
      <c r="L18" s="105"/>
    </row>
    <row r="19" spans="1:15" ht="50.25" customHeight="1" x14ac:dyDescent="0.25">
      <c r="A19" s="44" t="s">
        <v>6</v>
      </c>
      <c r="B19" s="93"/>
      <c r="C19" s="94"/>
      <c r="D19" s="95"/>
      <c r="F19" s="46" t="s">
        <v>24</v>
      </c>
      <c r="G19" s="103"/>
      <c r="H19" s="104"/>
      <c r="I19" s="104"/>
      <c r="J19" s="104"/>
      <c r="K19" s="104"/>
      <c r="L19" s="105"/>
    </row>
    <row r="20" spans="1:15" ht="50.25" customHeight="1" x14ac:dyDescent="0.25">
      <c r="A20" s="44" t="s">
        <v>8</v>
      </c>
      <c r="B20" s="93"/>
      <c r="C20" s="94"/>
      <c r="D20" s="95"/>
      <c r="F20" s="46" t="s">
        <v>25</v>
      </c>
      <c r="G20" s="103"/>
      <c r="H20" s="104"/>
      <c r="I20" s="104"/>
      <c r="J20" s="104"/>
      <c r="K20" s="104"/>
      <c r="L20" s="105"/>
    </row>
    <row r="21" spans="1:15" ht="50.25" customHeight="1" thickBot="1" x14ac:dyDescent="0.3">
      <c r="A21" s="45" t="s">
        <v>10</v>
      </c>
      <c r="B21" s="106"/>
      <c r="C21" s="107"/>
      <c r="D21" s="108"/>
      <c r="F21" s="47" t="s">
        <v>26</v>
      </c>
      <c r="G21" s="125"/>
      <c r="H21" s="126"/>
      <c r="I21" s="126"/>
      <c r="J21" s="126"/>
      <c r="K21" s="126"/>
      <c r="L21" s="127"/>
    </row>
    <row r="23" spans="1:15" ht="43.5" customHeight="1" x14ac:dyDescent="0.2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21" customHeight="1" thickBot="1" x14ac:dyDescent="0.3"/>
    <row r="25" spans="1:15" ht="21" customHeight="1" x14ac:dyDescent="0.25">
      <c r="A25" s="110" t="s">
        <v>11</v>
      </c>
      <c r="B25" s="112" t="s">
        <v>12</v>
      </c>
      <c r="C25" s="113"/>
      <c r="D25" s="119" t="s">
        <v>13</v>
      </c>
      <c r="E25" s="120"/>
      <c r="F25" s="121"/>
      <c r="G25" s="130">
        <v>1</v>
      </c>
      <c r="H25" s="130">
        <v>2</v>
      </c>
      <c r="I25" s="130">
        <v>3</v>
      </c>
      <c r="J25" s="130">
        <v>4</v>
      </c>
      <c r="K25" s="132">
        <v>5</v>
      </c>
      <c r="L25" s="116" t="s">
        <v>14</v>
      </c>
      <c r="M25" s="117"/>
      <c r="N25" s="118" t="s">
        <v>27</v>
      </c>
      <c r="O25" s="117"/>
    </row>
    <row r="26" spans="1:15" ht="21" customHeight="1" x14ac:dyDescent="0.25">
      <c r="A26" s="111"/>
      <c r="B26" s="114"/>
      <c r="C26" s="115"/>
      <c r="D26" s="122"/>
      <c r="E26" s="123"/>
      <c r="F26" s="124"/>
      <c r="G26" s="131"/>
      <c r="H26" s="131"/>
      <c r="I26" s="131"/>
      <c r="J26" s="131"/>
      <c r="K26" s="133"/>
      <c r="L26" s="11" t="s">
        <v>12</v>
      </c>
      <c r="M26" s="13" t="s">
        <v>13</v>
      </c>
      <c r="N26" s="49" t="s">
        <v>12</v>
      </c>
      <c r="O26" s="13" t="s">
        <v>13</v>
      </c>
    </row>
    <row r="27" spans="1:15" ht="50.25" customHeight="1" x14ac:dyDescent="0.25">
      <c r="A27" s="50">
        <v>1</v>
      </c>
      <c r="B27" s="51" t="s">
        <v>4</v>
      </c>
      <c r="C27" s="52" t="str">
        <f t="shared" ref="C27:C32" si="0">IF(B27="","",IF(VLOOKUP(B27,$A$18:$D$21,2,FALSE)="","",VLOOKUP(B27,$A$18:$D$21,2,FALSE)))</f>
        <v/>
      </c>
      <c r="D27" s="51" t="s">
        <v>7</v>
      </c>
      <c r="E27" s="64" t="e">
        <f t="shared" ref="E27:E34" si="1">IF(D27="","",IF(VLOOKUP(D27,$F$18:$L$21,3,FALSE)="","",VLOOKUP(D27,$F$18:$L$21,3,FALSE)))</f>
        <v>#N/A</v>
      </c>
      <c r="F27" s="65"/>
      <c r="G27" s="9"/>
      <c r="H27" s="9"/>
      <c r="I27" s="9"/>
      <c r="J27" s="10"/>
      <c r="K27" s="29"/>
      <c r="L27" s="11" t="str">
        <f t="shared" ref="L27:L33" si="2">IF(F27="","",COUNTIF(F27:J27,"&gt;0"))</f>
        <v/>
      </c>
      <c r="M27" s="12" t="str">
        <f t="shared" ref="M27:M33" si="3">IF(F27="","",COUNTIF(F27:J27,"&lt;0"))</f>
        <v/>
      </c>
      <c r="N27" s="11">
        <f t="shared" ref="N27:N33" si="4">+IF(F27="",0,IF(F27&gt;9,F27+2,IF(F27&gt;0,11,IF(F27&lt;0,F27*-1,IF(K27="I",11,0)))))+IF(G27="",0,IF(G27&gt;9,G27+2,IF(G27&gt;0,11,IF(G27&lt;0,G27*-1,IF(K27="I",11,0)))))+IF(H27="",0,IF(H27&gt;9,H27+2,IF(H27&gt;0,11,IF(H27&lt;0,H27*-1,IF(K27="I",11,0)))))+IF(I27="",0,IF(I27&gt;9,I27+2,IF(I27&gt;0,11,IF(I27&lt;0,I27*-1,IF(K27="I",11,0)))))+IF(J27="",0,IF(J27&gt;9,J27+2,IF(J27&gt;0,11,IF(J27&lt;0,J27*-1,IF(K27="I",11,0)))))</f>
        <v>0</v>
      </c>
      <c r="O27" s="13">
        <f>+IF(F27="",0,IF(F27&lt;-9,F27*-1+2,IF(F27&lt;0,11,IF(F27&gt;0,F27,IF(#REF!="I",11,0)))))+IF(G27="",0,IF(G27&lt;-9,G27*-1+2,IF(G27&lt;0,11,IF(G27&gt;0,G27,IF(#REF!="I",11,0)))))+IF(H27="",0,IF(H27&lt;-9,H27*-1+2,IF(H27&lt;0,11,IF(H27&gt;0,H27,IF(#REF!="I",11,0)))))+IF(I27="",0,IF(I27&lt;-9,I27*-1+2,IF(I27&lt;0,11,IF(I27&gt;0,I27,IF(#REF!="I",11,0)))))+IF(J27="",0,IF(J27&lt;-9,J27*-1+2,IF(J27&lt;0,11,IF(J27&gt;0,J27,IF(#REF!="I",11,0)))))</f>
        <v>0</v>
      </c>
    </row>
    <row r="28" spans="1:15" ht="50.25" customHeight="1" x14ac:dyDescent="0.25">
      <c r="A28" s="50">
        <v>2</v>
      </c>
      <c r="B28" s="51" t="s">
        <v>6</v>
      </c>
      <c r="C28" s="52" t="str">
        <f t="shared" si="0"/>
        <v/>
      </c>
      <c r="D28" s="51" t="s">
        <v>5</v>
      </c>
      <c r="E28" s="64" t="e">
        <f t="shared" si="1"/>
        <v>#N/A</v>
      </c>
      <c r="F28" s="65"/>
      <c r="G28" s="9"/>
      <c r="H28" s="9"/>
      <c r="I28" s="9"/>
      <c r="J28" s="10"/>
      <c r="K28" s="29"/>
      <c r="L28" s="11" t="str">
        <f t="shared" si="2"/>
        <v/>
      </c>
      <c r="M28" s="12" t="str">
        <f t="shared" si="3"/>
        <v/>
      </c>
      <c r="N28" s="11">
        <f t="shared" si="4"/>
        <v>0</v>
      </c>
      <c r="O28" s="13">
        <f>+IF(F28="",0,IF(F28&lt;-9,F28*-1+2,IF(F28&lt;0,11,IF(F28&gt;0,F28,IF(#REF!="I",11,0)))))+IF(G28="",0,IF(G28&lt;-9,G28*-1+2,IF(G28&lt;0,11,IF(G28&gt;0,G28,IF(#REF!="I",11,0)))))+IF(H28="",0,IF(H28&lt;-9,H28*-1+2,IF(H28&lt;0,11,IF(H28&gt;0,H28,IF(#REF!="I",11,0)))))+IF(I28="",0,IF(I28&lt;-9,I28*-1+2,IF(I28&lt;0,11,IF(I28&gt;0,I28,IF(#REF!="I",11,0)))))+IF(J28="",0,IF(J28&lt;-9,J28*-1+2,IF(J28&lt;0,11,IF(J28&gt;0,J28,IF(#REF!="I",11,0)))))</f>
        <v>0</v>
      </c>
    </row>
    <row r="29" spans="1:15" ht="50.25" customHeight="1" x14ac:dyDescent="0.25">
      <c r="A29" s="50">
        <v>3</v>
      </c>
      <c r="B29" s="51" t="s">
        <v>8</v>
      </c>
      <c r="C29" s="52" t="str">
        <f t="shared" si="0"/>
        <v/>
      </c>
      <c r="D29" s="51" t="s">
        <v>9</v>
      </c>
      <c r="E29" s="64" t="e">
        <f t="shared" si="1"/>
        <v>#N/A</v>
      </c>
      <c r="F29" s="65"/>
      <c r="G29" s="9"/>
      <c r="H29" s="9"/>
      <c r="I29" s="9"/>
      <c r="J29" s="10"/>
      <c r="K29" s="29"/>
      <c r="L29" s="11" t="str">
        <f t="shared" si="2"/>
        <v/>
      </c>
      <c r="M29" s="12" t="str">
        <f t="shared" si="3"/>
        <v/>
      </c>
      <c r="N29" s="11">
        <f t="shared" si="4"/>
        <v>0</v>
      </c>
      <c r="O29" s="13">
        <f>+IF(F29="",0,IF(F29&lt;-9,F29*-1+2,IF(F29&lt;0,11,IF(F29&gt;0,F29,IF(#REF!="I",11,0)))))+IF(G29="",0,IF(G29&lt;-9,G29*-1+2,IF(G29&lt;0,11,IF(G29&gt;0,G29,IF(#REF!="I",11,0)))))+IF(H29="",0,IF(H29&lt;-9,H29*-1+2,IF(H29&lt;0,11,IF(H29&gt;0,H29,IF(#REF!="I",11,0)))))+IF(I29="",0,IF(I29&lt;-9,I29*-1+2,IF(I29&lt;0,11,IF(I29&gt;0,I29,IF(#REF!="I",11,0)))))+IF(J29="",0,IF(J29&lt;-9,J29*-1+2,IF(J29&lt;0,11,IF(J29&gt;0,J29,IF(#REF!="I",11,0)))))</f>
        <v>0</v>
      </c>
    </row>
    <row r="30" spans="1:15" ht="50.25" customHeight="1" x14ac:dyDescent="0.25">
      <c r="A30" s="53">
        <v>4</v>
      </c>
      <c r="B30" s="54" t="s">
        <v>4</v>
      </c>
      <c r="C30" s="52" t="str">
        <f t="shared" si="0"/>
        <v/>
      </c>
      <c r="D30" s="54" t="s">
        <v>5</v>
      </c>
      <c r="E30" s="64" t="e">
        <f t="shared" si="1"/>
        <v>#N/A</v>
      </c>
      <c r="F30" s="66"/>
      <c r="G30" s="14"/>
      <c r="H30" s="14"/>
      <c r="I30" s="14"/>
      <c r="J30" s="15"/>
      <c r="K30" s="29"/>
      <c r="L30" s="11" t="str">
        <f t="shared" si="2"/>
        <v/>
      </c>
      <c r="M30" s="12" t="str">
        <f t="shared" si="3"/>
        <v/>
      </c>
      <c r="N30" s="11">
        <f t="shared" si="4"/>
        <v>0</v>
      </c>
      <c r="O30" s="13">
        <f>+IF(F30="",0,IF(F30&lt;-9,F30*-1+2,IF(F30&lt;0,11,IF(F30&gt;0,F30,IF(#REF!="I",11,0)))))+IF(G30="",0,IF(G30&lt;-9,G30*-1+2,IF(G30&lt;0,11,IF(G30&gt;0,G30,IF(#REF!="I",11,0)))))+IF(H30="",0,IF(H30&lt;-9,H30*-1+2,IF(H30&lt;0,11,IF(H30&gt;0,H30,IF(#REF!="I",11,0)))))+IF(I30="",0,IF(I30&lt;-9,I30*-1+2,IF(I30&lt;0,11,IF(I30&gt;0,I30,IF(#REF!="I",11,0)))))+IF(J30="",0,IF(J30&lt;-9,J30*-1+2,IF(J30&lt;0,11,IF(J30&gt;0,J30,IF(#REF!="I",11,0)))))</f>
        <v>0</v>
      </c>
    </row>
    <row r="31" spans="1:15" ht="50.25" customHeight="1" x14ac:dyDescent="0.25">
      <c r="A31" s="53">
        <v>5</v>
      </c>
      <c r="B31" s="54" t="s">
        <v>8</v>
      </c>
      <c r="C31" s="52" t="str">
        <f t="shared" si="0"/>
        <v/>
      </c>
      <c r="D31" s="54" t="s">
        <v>7</v>
      </c>
      <c r="E31" s="64" t="e">
        <f t="shared" si="1"/>
        <v>#N/A</v>
      </c>
      <c r="F31" s="66"/>
      <c r="G31" s="14"/>
      <c r="H31" s="14"/>
      <c r="I31" s="14"/>
      <c r="J31" s="15"/>
      <c r="K31" s="29"/>
      <c r="L31" s="11" t="str">
        <f t="shared" si="2"/>
        <v/>
      </c>
      <c r="M31" s="12" t="str">
        <f t="shared" si="3"/>
        <v/>
      </c>
      <c r="N31" s="11">
        <f t="shared" si="4"/>
        <v>0</v>
      </c>
      <c r="O31" s="13">
        <f>+IF(F31="",0,IF(F31&lt;-9,F31*-1+2,IF(F31&lt;0,11,IF(F31&gt;0,F31,IF(#REF!="I",11,0)))))+IF(G31="",0,IF(G31&lt;-9,G31*-1+2,IF(G31&lt;0,11,IF(G31&gt;0,G31,IF(#REF!="I",11,0)))))+IF(H31="",0,IF(H31&lt;-9,H31*-1+2,IF(H31&lt;0,11,IF(H31&gt;0,H31,IF(#REF!="I",11,0)))))+IF(I31="",0,IF(I31&lt;-9,I31*-1+2,IF(I31&lt;0,11,IF(I31&gt;0,I31,IF(#REF!="I",11,0)))))+IF(J31="",0,IF(J31&lt;-9,J31*-1+2,IF(J31&lt;0,11,IF(J31&gt;0,J31,IF(#REF!="I",11,0)))))</f>
        <v>0</v>
      </c>
    </row>
    <row r="32" spans="1:15" ht="50.25" customHeight="1" thickBot="1" x14ac:dyDescent="0.3">
      <c r="A32" s="55">
        <v>6</v>
      </c>
      <c r="B32" s="56" t="s">
        <v>6</v>
      </c>
      <c r="C32" s="57" t="str">
        <f t="shared" si="0"/>
        <v/>
      </c>
      <c r="D32" s="56" t="s">
        <v>9</v>
      </c>
      <c r="E32" s="67" t="e">
        <f t="shared" si="1"/>
        <v>#N/A</v>
      </c>
      <c r="F32" s="68"/>
      <c r="G32" s="16"/>
      <c r="H32" s="16"/>
      <c r="I32" s="16"/>
      <c r="J32" s="17"/>
      <c r="K32" s="30"/>
      <c r="L32" s="18" t="str">
        <f t="shared" si="2"/>
        <v/>
      </c>
      <c r="M32" s="19" t="str">
        <f t="shared" si="3"/>
        <v/>
      </c>
      <c r="N32" s="18">
        <f t="shared" si="4"/>
        <v>0</v>
      </c>
      <c r="O32" s="19">
        <f>+IF(F32="",0,IF(F32&lt;-9,F32*-1+2,IF(F32&lt;0,11,IF(F32&gt;0,F32,IF(#REF!="I",11,0)))))+IF(G32="",0,IF(G32&lt;-9,G32*-1+2,IF(G32&lt;0,11,IF(G32&gt;0,G32,IF(#REF!="I",11,0)))))+IF(H32="",0,IF(H32&lt;-9,H32*-1+2,IF(H32&lt;0,11,IF(H32&gt;0,H32,IF(#REF!="I",11,0)))))+IF(I32="",0,IF(I32&lt;-9,I32*-1+2,IF(I32&lt;0,11,IF(I32&gt;0,I32,IF(#REF!="I",11,0)))))+IF(J32="",0,IF(J32&lt;-9,J32*-1+2,IF(J32&lt;0,11,IF(J32&gt;0,J32,IF(#REF!="I",11,0)))))</f>
        <v>0</v>
      </c>
    </row>
    <row r="33" spans="1:15" ht="50.25" customHeight="1" x14ac:dyDescent="0.25">
      <c r="A33" s="84" t="s">
        <v>19</v>
      </c>
      <c r="B33" s="54"/>
      <c r="C33" s="52" t="str">
        <f>IF(B33="","",IF(VLOOKUP(B33,$A$18:$D$21,2,FALSE)="","",VLOOKUP(B33,$A$18:$D$21,2,FALSE)))</f>
        <v/>
      </c>
      <c r="D33" s="54"/>
      <c r="E33" s="58" t="str">
        <f t="shared" si="1"/>
        <v/>
      </c>
      <c r="F33" s="59"/>
      <c r="G33" s="86"/>
      <c r="H33" s="86"/>
      <c r="I33" s="86"/>
      <c r="J33" s="134"/>
      <c r="K33" s="136" t="str">
        <f>IF(F33="","",IF(COUNTIF(F33:J33,"&lt;0")&lt;COUNTIF(F33:J33,"&gt;0"),"I",""))</f>
        <v/>
      </c>
      <c r="L33" s="138" t="str">
        <f t="shared" si="2"/>
        <v/>
      </c>
      <c r="M33" s="128" t="str">
        <f t="shared" si="3"/>
        <v/>
      </c>
      <c r="N33" s="138">
        <f t="shared" si="4"/>
        <v>0</v>
      </c>
      <c r="O33" s="128">
        <f>+IF(F33="",0,IF(F33&lt;-9,F33*-1+2,IF(F33&lt;0,11,IF(F33&gt;0,F33,IF(#REF!="I",11,0)))))+IF(G33="",0,IF(G33&lt;-9,G33*-1+2,IF(G33&lt;0,11,IF(G33&gt;0,G33,IF(#REF!="I",11,0)))))+IF(H33="",0,IF(H33&lt;-9,H33*-1+2,IF(H33&lt;0,11,IF(H33&gt;0,H33,IF(#REF!="I",11,0)))))+IF(I33="",0,IF(I33&lt;-9,I33*-1+2,IF(I33&lt;0,11,IF(I33&gt;0,I33,IF(#REF!="I",11,0)))))+IF(J33="",0,IF(J33&lt;-9,J33*-1+2,IF(J33&lt;0,11,IF(J33&gt;0,J33,IF(#REF!="I",11,0)))))</f>
        <v>0</v>
      </c>
    </row>
    <row r="34" spans="1:15" ht="51" customHeight="1" thickBot="1" x14ac:dyDescent="0.3">
      <c r="A34" s="85"/>
      <c r="B34" s="60"/>
      <c r="C34" s="61" t="str">
        <f>IF(B34="","",IF(VLOOKUP(B34,$A$18:$D$21,2,FALSE)="","",VLOOKUP(B34,$A$18:$D$21,2,FALSE)))</f>
        <v/>
      </c>
      <c r="D34" s="60"/>
      <c r="E34" s="62" t="str">
        <f t="shared" si="1"/>
        <v/>
      </c>
      <c r="F34" s="63"/>
      <c r="G34" s="87"/>
      <c r="H34" s="87"/>
      <c r="I34" s="87"/>
      <c r="J34" s="135"/>
      <c r="K34" s="137"/>
      <c r="L34" s="139"/>
      <c r="M34" s="129"/>
      <c r="N34" s="139"/>
      <c r="O34" s="129"/>
    </row>
    <row r="35" spans="1:15" ht="54" customHeight="1" thickBot="1" x14ac:dyDescent="0.3">
      <c r="F35" s="20"/>
      <c r="G35" s="20"/>
      <c r="H35" s="76" t="s">
        <v>15</v>
      </c>
      <c r="I35" s="77"/>
      <c r="J35" s="78"/>
      <c r="K35" s="21"/>
      <c r="L35" s="22">
        <f>SUM(L27:L32)</f>
        <v>0</v>
      </c>
      <c r="M35" s="23">
        <f>SUM(M27:M32)</f>
        <v>0</v>
      </c>
      <c r="N35" s="22">
        <f>SUM(N27:N32)</f>
        <v>0</v>
      </c>
      <c r="O35" s="24">
        <f>SUM(O27:O32)</f>
        <v>0</v>
      </c>
    </row>
    <row r="36" spans="1:15" ht="30.75" customHeight="1" thickBot="1" x14ac:dyDescent="0.3"/>
    <row r="37" spans="1:15" ht="46.5" customHeight="1" thickBot="1" x14ac:dyDescent="0.3">
      <c r="A37" s="79" t="s">
        <v>16</v>
      </c>
      <c r="B37" s="80"/>
      <c r="C37" s="81" t="str">
        <f>IF(AND(ISBLANK(B12),ISBLANK(B13)),"",IF(K35="","",IF(K35&gt;#REF!,IF(B12="",I12,C12),IF(B12="",C12,I12))))</f>
        <v/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3"/>
    </row>
    <row r="38" spans="1:15" ht="40.5" customHeight="1" x14ac:dyDescent="0.25"/>
    <row r="39" spans="1:15" ht="35.4" x14ac:dyDescent="0.25">
      <c r="A39" s="92" t="s">
        <v>17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1" spans="1:15" ht="32.25" customHeight="1" thickBot="1" x14ac:dyDescent="0.3">
      <c r="A41" s="32"/>
      <c r="B41" s="91" t="s">
        <v>12</v>
      </c>
      <c r="C41" s="91"/>
      <c r="D41" s="91"/>
      <c r="E41" s="91"/>
      <c r="F41" s="91"/>
      <c r="G41" s="91" t="s">
        <v>13</v>
      </c>
      <c r="H41" s="91"/>
      <c r="I41" s="91"/>
      <c r="J41" s="91"/>
      <c r="K41" s="91"/>
      <c r="L41" s="91"/>
      <c r="M41" s="91"/>
      <c r="N41" s="91"/>
      <c r="O41" s="91"/>
    </row>
    <row r="42" spans="1:15" ht="136.5" customHeight="1" thickBot="1" x14ac:dyDescent="0.3">
      <c r="A42" s="31"/>
      <c r="B42" s="88"/>
      <c r="C42" s="89"/>
      <c r="D42" s="89"/>
      <c r="E42" s="89"/>
      <c r="F42" s="90"/>
      <c r="G42" s="88"/>
      <c r="H42" s="89"/>
      <c r="I42" s="89"/>
      <c r="J42" s="89"/>
      <c r="K42" s="89"/>
      <c r="L42" s="89"/>
      <c r="M42" s="89"/>
      <c r="N42" s="89"/>
      <c r="O42" s="90"/>
    </row>
  </sheetData>
  <mergeCells count="47">
    <mergeCell ref="K25:K26"/>
    <mergeCell ref="J33:J34"/>
    <mergeCell ref="K33:K34"/>
    <mergeCell ref="L33:L34"/>
    <mergeCell ref="M33:M34"/>
    <mergeCell ref="B19:D19"/>
    <mergeCell ref="B20:D20"/>
    <mergeCell ref="B21:D21"/>
    <mergeCell ref="A23:O23"/>
    <mergeCell ref="A25:A26"/>
    <mergeCell ref="B25:C26"/>
    <mergeCell ref="L25:M25"/>
    <mergeCell ref="N25:O25"/>
    <mergeCell ref="D25:F26"/>
    <mergeCell ref="G19:L19"/>
    <mergeCell ref="G20:L20"/>
    <mergeCell ref="G21:L21"/>
    <mergeCell ref="G25:G26"/>
    <mergeCell ref="H25:H26"/>
    <mergeCell ref="I25:I26"/>
    <mergeCell ref="J25:J26"/>
    <mergeCell ref="B18:D18"/>
    <mergeCell ref="A1:O1"/>
    <mergeCell ref="A2:O2"/>
    <mergeCell ref="A16:D16"/>
    <mergeCell ref="F16:L16"/>
    <mergeCell ref="B17:D17"/>
    <mergeCell ref="G17:L17"/>
    <mergeCell ref="A3:B3"/>
    <mergeCell ref="A5:B5"/>
    <mergeCell ref="A7:B7"/>
    <mergeCell ref="A9:B9"/>
    <mergeCell ref="G18:L18"/>
    <mergeCell ref="G42:O42"/>
    <mergeCell ref="G41:O41"/>
    <mergeCell ref="A39:O39"/>
    <mergeCell ref="B42:F42"/>
    <mergeCell ref="B41:F41"/>
    <mergeCell ref="H35:J35"/>
    <mergeCell ref="A37:B37"/>
    <mergeCell ref="C37:O37"/>
    <mergeCell ref="A33:A34"/>
    <mergeCell ref="G33:G34"/>
    <mergeCell ref="H33:H34"/>
    <mergeCell ref="I33:I34"/>
    <mergeCell ref="O33:O34"/>
    <mergeCell ref="N33:N34"/>
  </mergeCells>
  <conditionalFormatting sqref="N27:O32">
    <cfRule type="cellIs" dxfId="2" priority="3" stopIfTrue="1" operator="equal">
      <formula>0</formula>
    </cfRule>
  </conditionalFormatting>
  <conditionalFormatting sqref="L35:O35">
    <cfRule type="cellIs" dxfId="1" priority="2" stopIfTrue="1" operator="equal">
      <formula>0</formula>
    </cfRule>
  </conditionalFormatting>
  <conditionalFormatting sqref="N33:O34">
    <cfRule type="cellIs" dxfId="0" priority="1" stopIfTrue="1" operator="equal">
      <formula>0</formula>
    </cfRule>
  </conditionalFormatting>
  <printOptions horizontalCentered="1"/>
  <pageMargins left="0.25" right="0.25" top="0.75" bottom="0.75" header="0.3" footer="0.3"/>
  <pageSetup paperSize="9" scale="3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</vt:lpstr>
      <vt:lpstr>Spielbericht!Druckbereich</vt:lpstr>
    </vt:vector>
  </TitlesOfParts>
  <Company>TU Wien - Studentenversion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Neuwirth</dc:creator>
  <cp:lastModifiedBy>Edi</cp:lastModifiedBy>
  <cp:lastPrinted>2022-01-18T21:28:26Z</cp:lastPrinted>
  <dcterms:created xsi:type="dcterms:W3CDTF">2011-04-01T12:30:49Z</dcterms:created>
  <dcterms:modified xsi:type="dcterms:W3CDTF">2022-01-18T21:55:54Z</dcterms:modified>
</cp:coreProperties>
</file>